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theme/theme11.xml" ContentType="application/vnd.openxmlformats-officedocument.theme+xml"/>
  <Override PartName="/xl/worksheets/sheet21.xml" ContentType="application/vnd.openxmlformats-officedocument.spreadsheetml.worksheet+xml"/>
  <Override PartName="/xl/tables/table21.xml" ContentType="application/vnd.openxmlformats-officedocument.spreadsheetml.table+xml"/>
  <Override PartName="/xl/drawings/drawing21.xml" ContentType="application/vnd.openxmlformats-officedocument.drawing+xml"/>
  <Override PartName="/xl/worksheets/sheet12.xml" ContentType="application/vnd.openxmlformats-officedocument.spreadsheetml.worksheet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ThisWorkbook"/>
  <bookViews>
    <workbookView xWindow="29890" yWindow="-110" windowWidth="38620" windowHeight="21100" xr2:uid="{00000000-000D-0000-FFFF-FFFF00000000}"/>
  </bookViews>
  <sheets>
    <sheet name="Commercial Invoice" sheetId="1" r:id="rId1"/>
    <sheet name="Customers" sheetId="3" r:id="rId2"/>
  </sheets>
  <definedNames>
    <definedName name="BillName">'Commercial Invoice'!$C$4</definedName>
    <definedName name="ColumnTitle1">InvoiceItems[[#Headers],[DATE]]</definedName>
    <definedName name="CompanyName">'Commercial Invoice'!$B$1</definedName>
    <definedName name="CustomerLookup">CustomerList[COMPANY NAME]</definedName>
    <definedName name="Deposit">'Commercial Invoice'!$H$18</definedName>
    <definedName name="InvoiceSubtotal">'Commercial Invoice'!$H$14</definedName>
    <definedName name="_xlnm.Print_Area" localSheetId="0">'Commercial Invoice'!$A:$I</definedName>
    <definedName name="_xlnm.Print_Area" localSheetId="1">Customers!$A:$L</definedName>
    <definedName name="_xlnm.Print_Titles" localSheetId="0">'Commercial Invoice'!$8:$8</definedName>
    <definedName name="_xlnm.Print_Titles" localSheetId="1">Customers!$2:$2</definedName>
    <definedName name="RowTitleRegion1..C6">'Commercial Invoice'!$B$4</definedName>
    <definedName name="RowTitleRegion2..E5">'Commercial Invoice'!$D$4</definedName>
    <definedName name="RowTitleRegion3..H5">'Commercial Invoice'!$G$4</definedName>
    <definedName name="RowTitleRegion4..H20">'Commercial Invoice'!$G$14</definedName>
    <definedName name="SalesTax">'Commercial Invoice'!$H$16</definedName>
    <definedName name="SalesTaxRate">'Commercial Invoice'!$H$15</definedName>
    <definedName name="Shipping">'Commercial Invoice'!$H$17</definedName>
    <definedName name="Title2">CustomerList[[#Headers],[COMPANY NAME]]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E6" i="1"/>
  <c r="E5" i="1"/>
  <c r="E4" i="1"/>
  <c r="B9" i="1" l="1"/>
  <c r="H5" i="1"/>
  <c r="C7" i="1" l="1"/>
  <c r="C6" i="1" l="1"/>
  <c r="H6" i="1" l="1"/>
  <c r="C5" i="1"/>
  <c r="H9" i="1" l="1"/>
  <c r="H10" i="1"/>
  <c r="H11" i="1"/>
  <c r="H12" i="1"/>
  <c r="H13" i="1"/>
  <c r="H14" i="1" l="1"/>
  <c r="H16" i="1" l="1"/>
  <c r="H19" i="1" s="1"/>
</calcChain>
</file>

<file path=xl/sharedStrings.xml><?xml version="1.0" encoding="utf-8"?>
<sst xmlns="http://schemas.openxmlformats.org/spreadsheetml/2006/main" count="62" uniqueCount="61">
  <si>
    <t>TAILSPIN TOYS</t>
  </si>
  <si>
    <t>123 Main Street</t>
  </si>
  <si>
    <t>tailspin@interestingsite.com</t>
  </si>
  <si>
    <t>Customers</t>
  </si>
  <si>
    <t>www.tailspintoys.com</t>
  </si>
  <si>
    <t>Bill to:</t>
  </si>
  <si>
    <t>Lilli Allik</t>
  </si>
  <si>
    <t>Phone:</t>
  </si>
  <si>
    <t>Invoice #:</t>
  </si>
  <si>
    <t>Address:</t>
  </si>
  <si>
    <t>Fax:</t>
  </si>
  <si>
    <t>Invoice Date:</t>
  </si>
  <si>
    <t>Email:</t>
  </si>
  <si>
    <t>Contact:</t>
  </si>
  <si>
    <t>DATE</t>
  </si>
  <si>
    <t>ITEM #</t>
  </si>
  <si>
    <t>DESCRIPTION</t>
  </si>
  <si>
    <t>QTY</t>
  </si>
  <si>
    <t>UNIT PRICE</t>
  </si>
  <si>
    <t>DISCOUNT</t>
  </si>
  <si>
    <t>TOTAL</t>
  </si>
  <si>
    <t>Wooden Blocks</t>
  </si>
  <si>
    <t>Invoice subtotal</t>
  </si>
  <si>
    <t>Tax rate</t>
  </si>
  <si>
    <t>Sales tax</t>
  </si>
  <si>
    <t>Shipping</t>
  </si>
  <si>
    <t>Deposit received</t>
  </si>
  <si>
    <t>Total</t>
  </si>
  <si>
    <t>CUSTOMERS</t>
  </si>
  <si>
    <t>Commercial Invoice</t>
  </si>
  <si>
    <t>COMPANY NAME</t>
  </si>
  <si>
    <t>CONTACT INFO</t>
  </si>
  <si>
    <t>ADDRESS</t>
  </si>
  <si>
    <t>ADDRESS2</t>
  </si>
  <si>
    <t>CITY</t>
  </si>
  <si>
    <t>STATE</t>
  </si>
  <si>
    <t>ZIP CODE</t>
  </si>
  <si>
    <t>PHONE</t>
  </si>
  <si>
    <t>EMAIL</t>
  </si>
  <si>
    <t>FAX</t>
  </si>
  <si>
    <t>Mike Gragg</t>
  </si>
  <si>
    <t>345 Cherry Street</t>
  </si>
  <si>
    <t>Suite 123</t>
  </si>
  <si>
    <t>Albany</t>
  </si>
  <si>
    <t>SD</t>
  </si>
  <si>
    <t>432-555-0178</t>
  </si>
  <si>
    <t>mike@excellentwebsite.com</t>
  </si>
  <si>
    <t>432-555-0187</t>
  </si>
  <si>
    <t>Contoso, Ltd</t>
  </si>
  <si>
    <t>Janine Mendoza</t>
  </si>
  <si>
    <t>567 Walnut Lane</t>
  </si>
  <si>
    <t>Moline</t>
  </si>
  <si>
    <t>MO</t>
  </si>
  <si>
    <t>09876</t>
  </si>
  <si>
    <t>432-555-0189</t>
  </si>
  <si>
    <t>contoso@websitegoeshere.com</t>
  </si>
  <si>
    <t>432-555-0123</t>
  </si>
  <si>
    <r>
      <rPr>
        <b/>
        <sz val="11"/>
        <color theme="2" tint="-0.749992370372631"/>
        <rFont val="Source Sans Pro"/>
        <family val="2"/>
      </rPr>
      <t xml:space="preserve">P: </t>
    </r>
    <r>
      <rPr>
        <sz val="11"/>
        <color theme="2" tint="-0.749992370372631"/>
        <rFont val="Source Sans Pro"/>
        <family val="2"/>
      </rPr>
      <t>123-555-0123</t>
    </r>
  </si>
  <si>
    <r>
      <rPr>
        <b/>
        <sz val="11"/>
        <color theme="2" tint="-0.749992370372631"/>
        <rFont val="Source Sans Pro"/>
        <family val="2"/>
      </rPr>
      <t>F:</t>
    </r>
    <r>
      <rPr>
        <sz val="11"/>
        <color theme="2" tint="-0.749992370372631"/>
        <rFont val="Source Sans Pro"/>
        <family val="2"/>
      </rPr>
      <t xml:space="preserve"> 123-555-0124</t>
    </r>
  </si>
  <si>
    <t>Total due in 10 days. Overdue accounts are subject to and interest charge of 2% per month.</t>
  </si>
  <si>
    <t>Ocean View,  MO 12345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</si>
</sst>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0;0;;@"/>
    <numFmt numFmtId="166" formatCode="[&lt;=9999999]###\-####;###\-###\-####"/>
  </numFmts>
  <fonts count="27" x14ac:knownFonts="1"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28"/>
      <color theme="3"/>
      <name val="Calibri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3"/>
      <name val="Calibri"/>
      <family val="2"/>
      <scheme val="major"/>
    </font>
    <font>
      <sz val="11"/>
      <color theme="0"/>
      <name val="Calibri"/>
      <family val="2"/>
      <scheme val="minor"/>
    </font>
    <font>
      <b/>
      <sz val="28"/>
      <color theme="4"/>
      <name val="Verdana"/>
      <family val="2"/>
    </font>
    <font>
      <sz val="11"/>
      <color rgb="FF707070"/>
      <name val="Source Sans Pro"/>
      <family val="2"/>
    </font>
    <font>
      <sz val="11"/>
      <color theme="3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1"/>
      <color theme="0"/>
      <name val="Source Sans Pro"/>
      <family val="2"/>
    </font>
    <font>
      <sz val="11"/>
      <color theme="3"/>
      <name val="Trebuchet MS Bold Italic"/>
    </font>
    <font>
      <sz val="11"/>
      <color theme="0"/>
      <name val="Trebuchet MS Bold Italic"/>
    </font>
    <font>
      <b/>
      <sz val="11"/>
      <color theme="0"/>
      <name val="Source Sans Pro"/>
      <family val="2"/>
    </font>
    <font>
      <sz val="11"/>
      <color theme="3" tint="-0.249977111117893"/>
      <name val="Source Sans Pro"/>
      <family val="2"/>
    </font>
    <font>
      <sz val="10"/>
      <color theme="2" tint="-0.749992370372631"/>
      <name val="Calibri"/>
      <family val="2"/>
      <scheme val="minor"/>
    </font>
    <font>
      <sz val="10"/>
      <color theme="2" tint="-0.749992370372631"/>
      <name val="Source Sans Pro"/>
      <family val="2"/>
    </font>
    <font>
      <sz val="11"/>
      <color theme="2" tint="-0.749992370372631"/>
      <name val="Source Sans Pro"/>
      <family val="2"/>
    </font>
    <font>
      <b/>
      <sz val="11"/>
      <color theme="2" tint="-0.749992370372631"/>
      <name val="Source Sans Pro"/>
      <family val="2"/>
    </font>
    <font>
      <sz val="9"/>
      <color theme="2" tint="-0.749992370372631"/>
      <name val="Source Sans Pro"/>
      <family val="2"/>
    </font>
    <font>
      <b/>
      <sz val="28"/>
      <color theme="4" tint="-0.499984740745262"/>
      <name val="Trebuchet MS"/>
      <family val="2"/>
    </font>
    <font>
      <b/>
      <sz val="22"/>
      <color theme="4" tint="-0.499984740745262"/>
      <name val="Trebuchet MS Bold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3" tint="0.59996337778862885"/>
      </bottom>
      <diagonal/>
    </border>
  </borders>
  <cellStyleXfs count="24">
    <xf numFmtId="0" fontId="0" fillId="0" borderId="0">
      <alignment horizontal="left" vertical="center" wrapText="1"/>
    </xf>
    <xf numFmtId="0" fontId="7" fillId="0" borderId="0" applyNumberFormat="0" applyFill="0" applyBorder="0" applyAlignment="0" applyProtection="0">
      <alignment vertical="center" wrapText="1"/>
    </xf>
    <xf numFmtId="0" fontId="8" fillId="0" borderId="0" applyNumberFormat="0" applyFill="0" applyBorder="0" applyProtection="0">
      <alignment horizontal="left" wrapText="1" indent="2"/>
    </xf>
    <xf numFmtId="0" fontId="8" fillId="0" borderId="0" applyNumberFormat="0" applyFill="0" applyBorder="0" applyProtection="0">
      <alignment horizontal="left" vertical="top" wrapText="1" indent="2"/>
    </xf>
    <xf numFmtId="9" fontId="1" fillId="0" borderId="0" applyFill="0" applyBorder="0" applyProtection="0">
      <alignment horizontal="right" vertical="center" indent="1"/>
    </xf>
    <xf numFmtId="0" fontId="7" fillId="0" borderId="0" applyNumberFormat="0" applyFill="0" applyBorder="0" applyAlignment="0" applyProtection="0">
      <alignment vertical="center" wrapText="1"/>
    </xf>
    <xf numFmtId="2" fontId="4" fillId="0" borderId="0" applyFill="0" applyBorder="0" applyProtection="0">
      <alignment horizontal="left" vertical="center"/>
    </xf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7" fillId="0" borderId="0" applyFont="0" applyFill="0" applyBorder="0" applyProtection="0">
      <alignment horizontal="right" vertical="center"/>
    </xf>
    <xf numFmtId="164" fontId="1" fillId="0" borderId="0" applyFill="0" applyBorder="0" applyProtection="0">
      <alignment horizontal="right" vertical="center" indent="1"/>
    </xf>
    <xf numFmtId="0" fontId="7" fillId="0" borderId="0" applyNumberFormat="0" applyFill="0" applyProtection="0">
      <alignment horizontal="right" vertical="top" indent="2"/>
    </xf>
    <xf numFmtId="0" fontId="7" fillId="0" borderId="0" applyNumberFormat="0" applyFill="0" applyBorder="0" applyProtection="0">
      <alignment horizontal="right" indent="2"/>
    </xf>
    <xf numFmtId="0" fontId="7" fillId="2" borderId="2" applyNumberFormat="0" applyFont="0" applyAlignment="0" applyProtection="0"/>
    <xf numFmtId="0" fontId="6" fillId="0" borderId="3" applyNumberFormat="0" applyFill="0" applyAlignment="0" applyProtection="0"/>
    <xf numFmtId="0" fontId="7" fillId="0" borderId="1" applyNumberFormat="0" applyFont="0" applyFill="0" applyAlignment="0">
      <alignment vertical="center"/>
    </xf>
    <xf numFmtId="14" fontId="7" fillId="0" borderId="0" applyFont="0" applyFill="0" applyBorder="0" applyAlignment="0" applyProtection="0">
      <alignment horizontal="left" vertical="center"/>
    </xf>
    <xf numFmtId="1" fontId="7" fillId="0" borderId="0" applyFont="0" applyFill="0" applyBorder="0" applyProtection="0">
      <alignment vertical="center"/>
    </xf>
    <xf numFmtId="166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Protection="0"/>
    <xf numFmtId="165" fontId="5" fillId="0" borderId="0" applyNumberFormat="0">
      <alignment horizontal="left" vertical="top" wrapText="1"/>
    </xf>
    <xf numFmtId="0" fontId="5" fillId="0" borderId="0" applyNumberFormat="0" applyFill="0" applyBorder="0">
      <alignment horizontal="right" vertical="center" wrapText="1"/>
    </xf>
    <xf numFmtId="0" fontId="7" fillId="0" borderId="0" applyNumberFormat="0" applyFont="0" applyFill="0" applyBorder="0">
      <alignment horizontal="left" vertical="center" wrapText="1"/>
    </xf>
    <xf numFmtId="0" fontId="9" fillId="0" borderId="0" applyNumberFormat="0" applyFill="0" applyBorder="0">
      <alignment horizontal="center" vertical="center" wrapText="1"/>
    </xf>
  </cellStyleXfs>
  <cellXfs count="63">
    <xf numFmtId="0" fontId="0" fillId="0" borderId="0" xfId="0">
      <alignment horizontal="left" vertical="center" wrapText="1"/>
    </xf>
    <xf numFmtId="0" fontId="3" fillId="0" borderId="0" xfId="0" applyFont="1">
      <alignment horizontal="left" vertical="center" wrapText="1"/>
    </xf>
    <xf numFmtId="0" fontId="12" fillId="0" borderId="0" xfId="0" applyFont="1" applyAlignment="1">
      <alignment horizontal="left" vertical="center" wrapText="1" indent="1"/>
    </xf>
    <xf numFmtId="0" fontId="11" fillId="0" borderId="0" xfId="19" applyFont="1" applyAlignment="1">
      <alignment horizontal="left" indent="1"/>
    </xf>
    <xf numFmtId="0" fontId="12" fillId="0" borderId="0" xfId="0" applyFont="1">
      <alignment horizontal="left" vertical="center" wrapText="1"/>
    </xf>
    <xf numFmtId="0" fontId="15" fillId="0" borderId="0" xfId="23" applyFont="1" applyFill="1" applyAlignment="1">
      <alignment horizontal="center" vertical="top" wrapText="1"/>
    </xf>
    <xf numFmtId="0" fontId="16" fillId="0" borderId="0" xfId="0" applyFont="1">
      <alignment horizontal="left" vertical="center" wrapText="1"/>
    </xf>
    <xf numFmtId="0" fontId="17" fillId="0" borderId="0" xfId="23" quotePrefix="1" applyFont="1">
      <alignment horizontal="center" vertical="center" wrapText="1"/>
    </xf>
    <xf numFmtId="164" fontId="14" fillId="0" borderId="5" xfId="10" applyFont="1" applyFill="1" applyBorder="1" applyProtection="1">
      <alignment horizontal="right" vertical="center" indent="1"/>
    </xf>
    <xf numFmtId="9" fontId="14" fillId="0" borderId="3" xfId="4" applyFont="1" applyFill="1" applyBorder="1" applyProtection="1">
      <alignment horizontal="right" vertical="center" indent="1"/>
    </xf>
    <xf numFmtId="164" fontId="14" fillId="0" borderId="3" xfId="10" applyFont="1" applyFill="1" applyBorder="1" applyProtection="1">
      <alignment horizontal="right" vertical="center" indent="1"/>
    </xf>
    <xf numFmtId="164" fontId="14" fillId="0" borderId="4" xfId="10" applyFont="1" applyFill="1" applyBorder="1" applyProtection="1">
      <alignment horizontal="right" vertical="center" indent="1"/>
    </xf>
    <xf numFmtId="164" fontId="14" fillId="0" borderId="0" xfId="10" applyFont="1" applyFill="1" applyBorder="1" applyProtection="1">
      <alignment horizontal="right" vertical="center" indent="1"/>
    </xf>
    <xf numFmtId="0" fontId="13" fillId="0" borderId="5" xfId="14" applyFont="1" applyFill="1" applyBorder="1" applyAlignment="1" applyProtection="1">
      <alignment horizontal="left" vertical="center" indent="1"/>
    </xf>
    <xf numFmtId="0" fontId="13" fillId="0" borderId="3" xfId="14" applyFont="1" applyFill="1" applyAlignment="1" applyProtection="1">
      <alignment horizontal="left" vertical="center" indent="1"/>
    </xf>
    <xf numFmtId="0" fontId="13" fillId="0" borderId="4" xfId="14" applyFont="1" applyFill="1" applyBorder="1" applyAlignment="1" applyProtection="1">
      <alignment horizontal="left" vertical="center" indent="1"/>
    </xf>
    <xf numFmtId="0" fontId="13" fillId="0" borderId="0" xfId="14" applyFont="1" applyFill="1" applyBorder="1" applyAlignment="1" applyProtection="1">
      <alignment horizontal="left" vertical="center" indent="1"/>
    </xf>
    <xf numFmtId="0" fontId="18" fillId="3" borderId="0" xfId="21" applyFont="1" applyFill="1" applyBorder="1" applyAlignment="1">
      <alignment horizontal="center" vertical="center" wrapText="1"/>
    </xf>
    <xf numFmtId="0" fontId="18" fillId="3" borderId="0" xfId="21" applyFont="1" applyFill="1" applyBorder="1" applyAlignment="1">
      <alignment horizontal="right" vertical="center" wrapText="1" indent="1"/>
    </xf>
    <xf numFmtId="0" fontId="18" fillId="3" borderId="0" xfId="14" applyFont="1" applyFill="1" applyBorder="1" applyAlignment="1" applyProtection="1">
      <alignment horizontal="left" vertical="center" indent="1"/>
    </xf>
    <xf numFmtId="164" fontId="15" fillId="3" borderId="0" xfId="10" applyFont="1" applyFill="1" applyBorder="1" applyProtection="1">
      <alignment horizontal="right" vertical="center" indent="1"/>
    </xf>
    <xf numFmtId="0" fontId="19" fillId="0" borderId="0" xfId="0" applyFont="1" applyAlignment="1">
      <alignment horizontal="left" vertical="center" wrapText="1" indent="1"/>
    </xf>
    <xf numFmtId="0" fontId="19" fillId="0" borderId="0" xfId="0" applyFont="1">
      <alignment horizontal="left" vertical="center" wrapText="1"/>
    </xf>
    <xf numFmtId="0" fontId="19" fillId="0" borderId="0" xfId="0" applyFont="1" applyAlignment="1">
      <alignment horizontal="left" vertical="center"/>
    </xf>
    <xf numFmtId="166" fontId="19" fillId="0" borderId="0" xfId="18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166" fontId="19" fillId="0" borderId="0" xfId="18" applyFont="1" applyFill="1" applyBorder="1" applyAlignment="1" applyProtection="1">
      <alignment vertical="center"/>
    </xf>
    <xf numFmtId="0" fontId="19" fillId="0" borderId="0" xfId="1" applyFont="1" applyFill="1" applyBorder="1" applyAlignment="1" applyProtection="1">
      <alignment vertical="center" wrapText="1"/>
    </xf>
    <xf numFmtId="1" fontId="19" fillId="0" borderId="0" xfId="17" applyFont="1" applyFill="1" applyBorder="1" applyAlignment="1">
      <alignment horizontal="center" vertical="center"/>
    </xf>
    <xf numFmtId="164" fontId="19" fillId="0" borderId="0" xfId="9" applyFont="1" applyFill="1" applyBorder="1" applyAlignment="1">
      <alignment horizontal="center" vertical="center"/>
    </xf>
    <xf numFmtId="164" fontId="19" fillId="0" borderId="0" xfId="10" applyFont="1" applyFill="1" applyBorder="1">
      <alignment horizontal="right" vertical="center" indent="1"/>
    </xf>
    <xf numFmtId="0" fontId="20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1" fillId="0" borderId="0" xfId="0" applyFont="1">
      <alignment horizontal="left" vertical="center" wrapText="1"/>
    </xf>
    <xf numFmtId="0" fontId="22" fillId="0" borderId="0" xfId="11" applyFont="1" applyAlignment="1">
      <alignment horizontal="left" vertical="top" indent="1"/>
    </xf>
    <xf numFmtId="165" fontId="23" fillId="0" borderId="0" xfId="20" applyNumberFormat="1" applyFont="1" applyAlignment="1">
      <alignment horizontal="left" vertical="top" wrapText="1" indent="1"/>
    </xf>
    <xf numFmtId="166" fontId="23" fillId="0" borderId="0" xfId="18" applyFont="1" applyAlignment="1">
      <alignment horizontal="left" vertical="top" wrapText="1" indent="1"/>
    </xf>
    <xf numFmtId="0" fontId="22" fillId="0" borderId="0" xfId="11" applyFont="1" applyAlignment="1">
      <alignment horizontal="left" vertical="top" indent="2"/>
    </xf>
    <xf numFmtId="0" fontId="23" fillId="0" borderId="0" xfId="20" applyNumberFormat="1" applyFont="1">
      <alignment horizontal="left" vertical="top" wrapText="1"/>
    </xf>
    <xf numFmtId="166" fontId="23" fillId="0" borderId="0" xfId="18" applyFont="1" applyBorder="1" applyAlignment="1">
      <alignment horizontal="left" vertical="top" wrapText="1" indent="1"/>
    </xf>
    <xf numFmtId="14" fontId="23" fillId="0" borderId="0" xfId="20" applyNumberFormat="1" applyFont="1">
      <alignment horizontal="left" vertical="top" wrapText="1"/>
    </xf>
    <xf numFmtId="165" fontId="23" fillId="0" borderId="0" xfId="20" applyNumberFormat="1" applyFont="1">
      <alignment horizontal="left" vertical="top" wrapText="1"/>
    </xf>
    <xf numFmtId="0" fontId="24" fillId="0" borderId="0" xfId="0" applyFont="1" applyAlignment="1">
      <alignment horizontal="left" vertical="top" indent="1"/>
    </xf>
    <xf numFmtId="0" fontId="21" fillId="0" borderId="0" xfId="0" applyFont="1" applyAlignment="1">
      <alignment horizontal="left" vertical="top" wrapText="1"/>
    </xf>
    <xf numFmtId="0" fontId="22" fillId="0" borderId="0" xfId="2" applyFont="1" applyAlignment="1">
      <alignment horizontal="left" wrapText="1" indent="1"/>
    </xf>
    <xf numFmtId="166" fontId="22" fillId="0" borderId="0" xfId="18" applyFont="1" applyAlignment="1">
      <alignment horizontal="left" wrapText="1" indent="1"/>
    </xf>
    <xf numFmtId="0" fontId="22" fillId="0" borderId="0" xfId="3" applyFont="1" applyAlignment="1">
      <alignment horizontal="left" vertical="top" wrapText="1" indent="1"/>
    </xf>
    <xf numFmtId="166" fontId="22" fillId="0" borderId="0" xfId="3" applyNumberFormat="1" applyFont="1" applyAlignment="1">
      <alignment horizontal="left" vertical="top" wrapText="1" indent="1"/>
    </xf>
    <xf numFmtId="2" fontId="26" fillId="0" borderId="0" xfId="6" applyFont="1" applyAlignment="1">
      <alignment horizontal="left" vertical="center" inden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 indent="1"/>
    </xf>
    <xf numFmtId="0" fontId="18" fillId="0" borderId="0" xfId="22" applyFont="1" applyFill="1" applyBorder="1" applyAlignment="1">
      <alignment horizontal="left" vertical="center" wrapText="1" indent="1"/>
    </xf>
    <xf numFmtId="0" fontId="18" fillId="0" borderId="0" xfId="22" applyFont="1" applyFill="1" applyBorder="1" applyAlignment="1">
      <alignment horizontal="center" vertical="center" wrapText="1"/>
    </xf>
    <xf numFmtId="0" fontId="18" fillId="0" borderId="0" xfId="21" applyFont="1" applyFill="1" applyBorder="1" applyAlignment="1">
      <alignment horizontal="center" vertical="center" wrapText="1"/>
    </xf>
    <xf numFmtId="14" fontId="19" fillId="0" borderId="0" xfId="16" applyFont="1" applyFill="1" applyBorder="1" applyAlignment="1">
      <alignment horizontal="left" vertical="center" wrapText="1" indent="1"/>
    </xf>
    <xf numFmtId="0" fontId="19" fillId="0" borderId="0" xfId="22" applyFont="1" applyFill="1" applyBorder="1" applyAlignment="1">
      <alignment horizontal="center" vertical="center" wrapText="1"/>
    </xf>
    <xf numFmtId="165" fontId="23" fillId="0" borderId="0" xfId="20" applyNumberFormat="1" applyFont="1" applyAlignment="1">
      <alignment horizontal="left" vertical="top" indent="1"/>
    </xf>
    <xf numFmtId="0" fontId="22" fillId="0" borderId="0" xfId="1" applyFont="1" applyBorder="1" applyAlignment="1">
      <alignment wrapText="1"/>
    </xf>
    <xf numFmtId="0" fontId="22" fillId="0" borderId="0" xfId="1" applyFont="1" applyBorder="1" applyAlignment="1">
      <alignment vertical="top" wrapText="1"/>
    </xf>
    <xf numFmtId="2" fontId="25" fillId="0" borderId="0" xfId="6" applyFont="1" applyBorder="1" applyAlignment="1">
      <alignment horizontal="left" vertical="center" wrapText="1"/>
    </xf>
    <xf numFmtId="2" fontId="10" fillId="0" borderId="0" xfId="6" applyFont="1" applyBorder="1" applyAlignment="1">
      <alignment horizontal="left" vertical="center" wrapText="1"/>
    </xf>
  </cellXfs>
  <cellStyles count="24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ate" xfId="16" xr:uid="{00000000-0005-0000-0000-000004000000}"/>
    <cellStyle name="Explanatory Text" xfId="19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11" builtinId="18" customBuiltin="1"/>
    <cellStyle name="Heading 4" xfId="12" builtinId="19" customBuiltin="1"/>
    <cellStyle name="Hyperlink" xfId="1" builtinId="8" customBuiltin="1"/>
    <cellStyle name="Invoice details" xfId="20" xr:uid="{00000000-0005-0000-0000-00000C000000}"/>
    <cellStyle name="Normal" xfId="0" builtinId="0" customBuiltin="1"/>
    <cellStyle name="Note" xfId="13" builtinId="10" customBuiltin="1"/>
    <cellStyle name="Percent" xfId="4" builtinId="5" customBuiltin="1"/>
    <cellStyle name="Phone" xfId="18" xr:uid="{00000000-0005-0000-0000-000010000000}"/>
    <cellStyle name="Quantity" xfId="17" xr:uid="{00000000-0005-0000-0000-000011000000}"/>
    <cellStyle name="Right Border" xfId="15" xr:uid="{00000000-0005-0000-0000-000012000000}"/>
    <cellStyle name="Table details left aligned" xfId="22" xr:uid="{00000000-0005-0000-0000-000013000000}"/>
    <cellStyle name="Table Heading right alignment" xfId="21" xr:uid="{00000000-0005-0000-0000-000014000000}"/>
    <cellStyle name="Title" xfId="6" builtinId="15" customBuiltin="1"/>
    <cellStyle name="Total" xfId="14" builtinId="25" customBuiltin="1"/>
    <cellStyle name="znavigation cell" xfId="23" xr:uid="{00000000-0005-0000-0000-000017000000}"/>
  </cellStyles>
  <dxfs count="38"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Source Sans Pro"/>
        <scheme val="none"/>
      </font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Source Sans Pro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Source Sans Pro"/>
        <scheme val="none"/>
      </font>
      <alignment horizontal="general" vertical="center" textRotation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3" tint="-0.249977111117893"/>
        <name val="Source Sans Pro"/>
        <scheme val="none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Source Sans Pro"/>
        <scheme val="none"/>
      </font>
      <fill>
        <patternFill patternType="solid">
          <fgColor indexed="64"/>
          <bgColor theme="1" tint="0.34998626667073579"/>
        </patternFill>
      </fill>
      <alignment horizontal="general" vertical="center" textRotation="0" indent="0" justifyLastLine="0" shrinkToFit="0" readingOrder="0"/>
    </dxf>
    <dxf>
      <font>
        <b/>
        <i val="0"/>
        <color theme="3"/>
      </font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2"/>
        </patternFill>
      </fill>
    </dxf>
    <dxf>
      <fill>
        <patternFill patternType="none">
          <bgColor auto="1"/>
        </patternFill>
      </fill>
    </dxf>
    <dxf>
      <fill>
        <patternFill>
          <bgColor theme="4"/>
        </patternFill>
      </fill>
    </dxf>
    <dxf>
      <fill>
        <patternFill>
          <bgColor theme="2"/>
        </patternFill>
      </fill>
    </dxf>
    <dxf>
      <fill>
        <patternFill patternType="solid">
          <fgColor theme="4" tint="0.79995117038483843"/>
          <bgColor theme="2"/>
        </patternFill>
      </fill>
    </dxf>
    <dxf>
      <fill>
        <patternFill patternType="solid">
          <fgColor theme="4" tint="0.79995117038483843"/>
          <bgColor theme="2"/>
        </patternFill>
      </fill>
    </dxf>
    <dxf>
      <font>
        <b/>
        <i val="0"/>
      </font>
      <border>
        <bottom style="double">
          <color theme="4" tint="-0.24994659260841701"/>
        </bottom>
      </border>
    </dxf>
    <dxf>
      <font>
        <b/>
        <i val="0"/>
        <color theme="3"/>
      </font>
      <fill>
        <patternFill patternType="none">
          <bgColor auto="1"/>
        </patternFill>
      </fill>
      <border>
        <left/>
        <right/>
        <top style="thick">
          <color theme="4" tint="-0.24994659260841701"/>
        </top>
        <bottom style="thick">
          <color theme="4" tint="-0.24994659260841701"/>
        </bottom>
        <vertical/>
        <horizontal/>
      </border>
    </dxf>
    <dxf>
      <border diagonalUp="0" diagonalDown="0">
        <left/>
        <right/>
        <top/>
        <bottom style="thick">
          <color theme="4" tint="-0.24994659260841701"/>
        </bottom>
        <vertical/>
        <horizontal/>
      </border>
    </dxf>
  </dxfs>
  <tableStyles count="5" defaultTableStyle="Commercial Invoice" defaultPivotStyle="PivotStyleLight16">
    <tableStyle name="Commercial Invoice" pivot="0" count="5" xr9:uid="{00000000-0011-0000-FFFF-FFFF00000000}">
      <tableStyleElement type="wholeTable" dxfId="37"/>
      <tableStyleElement type="headerRow" dxfId="36"/>
      <tableStyleElement type="totalRow" dxfId="35"/>
      <tableStyleElement type="firstRowStripe" dxfId="34"/>
      <tableStyleElement type="firstColumnStripe" dxfId="33"/>
    </tableStyle>
    <tableStyle name="Table Style 1" pivot="0" count="3" xr9:uid="{AA9AF6CC-74EC-A548-910A-2CEC5057D9FB}">
      <tableStyleElement type="firstRowStripe" dxfId="32"/>
      <tableStyleElement type="secondRowStripe" dxfId="31"/>
      <tableStyleElement type="firstColumnStripe" dxfId="30"/>
    </tableStyle>
    <tableStyle name="Table Style 2" pivot="0" count="1" xr9:uid="{AAC86889-926A-9644-9E30-E6BC94208819}">
      <tableStyleElement type="firstRowStripe" dxfId="29"/>
    </tableStyle>
    <tableStyle name="Table Style 3" pivot="0" count="1" xr9:uid="{5A480686-C0EA-C14B-997D-F309FB808E8A}">
      <tableStyleElement type="firstRowStripe" dxfId="28"/>
    </tableStyle>
    <tableStyle name="Table Style 4" pivot="0" count="2" xr9:uid="{125EA417-284A-6046-8AD9-209A0A64DD89}">
      <tableStyleElement type="headerRow" dxfId="27"/>
      <tableStyleElement type="firstRowStripe" dxfId="26"/>
    </tableStyle>
  </tableStyles>
  <colors>
    <mruColors>
      <color rgb="FF7070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/xl/theme/theme11.xml" Id="rId3" /><Relationship Type="http://schemas.openxmlformats.org/officeDocument/2006/relationships/worksheet" Target="/xl/worksheets/sheet21.xml" Id="rId2" /><Relationship Type="http://schemas.openxmlformats.org/officeDocument/2006/relationships/worksheet" Target="/xl/worksheets/sheet12.xml" Id="rId1" /><Relationship Type="http://schemas.openxmlformats.org/officeDocument/2006/relationships/calcChain" Target="/xl/calcChain.xml" Id="rId6" /><Relationship Type="http://schemas.openxmlformats.org/officeDocument/2006/relationships/sharedStrings" Target="/xl/sharedStrings.xml" Id="rId5" /><Relationship Type="http://schemas.openxmlformats.org/officeDocument/2006/relationships/styles" Target="/xl/styles.xml" Id="rId4" /></Relationships>
</file>

<file path=xl/drawings/_rels/drawing12.xml.rels>&#65279;<?xml version="1.0" encoding="utf-8"?><Relationships xmlns="http://schemas.openxmlformats.org/package/2006/relationships"><Relationship Type="http://schemas.openxmlformats.org/officeDocument/2006/relationships/hyperlink" Target="#Customers!A1" TargetMode="External" Id="rId1" /></Relationships>
</file>

<file path=xl/drawings/_rels/drawing21.xml.rels>&#65279;<?xml version="1.0" encoding="utf-8"?><Relationships xmlns="http://schemas.openxmlformats.org/package/2006/relationships"><Relationship Type="http://schemas.openxmlformats.org/officeDocument/2006/relationships/hyperlink" Target="#'Commercial Invoice'!A1" TargetMode="External" Id="rId1" /></Relationship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28572</xdr:colOff>
      <xdr:row>0</xdr:row>
      <xdr:rowOff>161926</xdr:rowOff>
    </xdr:from>
    <xdr:to>
      <xdr:col>9</xdr:col>
      <xdr:colOff>1464180</xdr:colOff>
      <xdr:row>1</xdr:row>
      <xdr:rowOff>296552</xdr:rowOff>
    </xdr:to>
    <xdr:sp macro="" textlink="">
      <xdr:nvSpPr>
        <xdr:cNvPr id="3" name="Arrow: Pentagon 2" descr="Select to navigate to Customers worksheet">
          <a:hlinkClick xmlns:r="http://schemas.openxmlformats.org/officeDocument/2006/relationships" r:id="rId1" tooltip="Select to navigate to Customers worksheet"/>
          <a:extLst>
            <a:ext uri="{FF2B5EF4-FFF2-40B4-BE49-F238E27FC236}">
              <a16:creationId xmlns:a16="http://schemas.microsoft.com/office/drawing/2014/main" id="{74092F0A-1B54-4027-B0EC-248D38E21E12}"/>
            </a:ext>
          </a:extLst>
        </xdr:cNvPr>
        <xdr:cNvSpPr/>
      </xdr:nvSpPr>
      <xdr:spPr>
        <a:xfrm>
          <a:off x="9658347" y="161926"/>
          <a:ext cx="1435608" cy="409574"/>
        </a:xfrm>
        <a:prstGeom prst="homePlate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n>
                <a:noFill/>
              </a:ln>
              <a:solidFill>
                <a:schemeClr val="bg1"/>
              </a:solidFill>
              <a:latin typeface="Source Sans Pro" panose="020B0503030403020204" pitchFamily="34" charset="0"/>
              <a:cs typeface="Arial" panose="020B0604020202020204" pitchFamily="34" charset="0"/>
            </a:rPr>
            <a:t>Customers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0</xdr:row>
      <xdr:rowOff>66673</xdr:rowOff>
    </xdr:from>
    <xdr:to>
      <xdr:col>12</xdr:col>
      <xdr:colOff>1464183</xdr:colOff>
      <xdr:row>0</xdr:row>
      <xdr:rowOff>478153</xdr:rowOff>
    </xdr:to>
    <xdr:sp macro="" textlink="">
      <xdr:nvSpPr>
        <xdr:cNvPr id="2" name="Arrow: Pentagon 1" descr="Select to navigate to Commercial Invoice worksheet">
          <a:hlinkClick xmlns:r="http://schemas.openxmlformats.org/officeDocument/2006/relationships" r:id="rId1" tooltip="Select to navigate to Commercial Invoice worksheet"/>
          <a:extLst>
            <a:ext uri="{FF2B5EF4-FFF2-40B4-BE49-F238E27FC236}">
              <a16:creationId xmlns:a16="http://schemas.microsoft.com/office/drawing/2014/main" id="{A369B219-35C8-4A3B-AB52-F207ECE6F82D}"/>
            </a:ext>
          </a:extLst>
        </xdr:cNvPr>
        <xdr:cNvSpPr/>
      </xdr:nvSpPr>
      <xdr:spPr>
        <a:xfrm flipH="1">
          <a:off x="14478000" y="66673"/>
          <a:ext cx="1435608" cy="411480"/>
        </a:xfrm>
        <a:prstGeom prst="homePlate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  <a:latin typeface="Source Sans Pro" panose="020B0503030403020204" pitchFamily="34" charset="0"/>
              <a:cs typeface="Arial" panose="020B0604020202020204" pitchFamily="34" charset="0"/>
            </a:rPr>
            <a:t>Commercial</a:t>
          </a:r>
          <a:r>
            <a:rPr lang="en-US" sz="1100" b="1" baseline="0">
              <a:solidFill>
                <a:schemeClr val="bg1"/>
              </a:solidFill>
              <a:latin typeface="Source Sans Pro" panose="020B0503030403020204" pitchFamily="34" charset="0"/>
              <a:cs typeface="Arial" panose="020B0604020202020204" pitchFamily="34" charset="0"/>
            </a:rPr>
            <a:t> Invoice</a:t>
          </a:r>
          <a:endParaRPr lang="en-US" sz="1100" b="1">
            <a:solidFill>
              <a:schemeClr val="bg1"/>
            </a:solidFill>
            <a:latin typeface="Source Sans Pro" panose="020B0503030403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InvoiceItems" displayName="InvoiceItems" ref="B8:H13" headerRowDxfId="24" dataDxfId="23" totalsRowDxfId="21" tableBorderDxfId="22">
  <autoFilter ref="B8:H1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8" xr3:uid="{00000000-0010-0000-0000-000008000000}" name="DATE" totalsRowLabel="Total" dataDxfId="20" dataCellStyle="Date"/>
    <tableColumn id="1" xr3:uid="{00000000-0010-0000-0000-000001000000}" name="ITEM #" dataDxfId="19" dataCellStyle="Table details left aligned"/>
    <tableColumn id="2" xr3:uid="{00000000-0010-0000-0000-000002000000}" name="DESCRIPTION" dataDxfId="18" dataCellStyle="Table details left aligned"/>
    <tableColumn id="3" xr3:uid="{00000000-0010-0000-0000-000003000000}" name="QTY" dataDxfId="17"/>
    <tableColumn id="4" xr3:uid="{00000000-0010-0000-0000-000004000000}" name="UNIT PRICE" dataDxfId="16"/>
    <tableColumn id="5" xr3:uid="{00000000-0010-0000-0000-000005000000}" name="DISCOUNT" dataDxfId="15"/>
    <tableColumn id="6" xr3:uid="{00000000-0010-0000-0000-000006000000}" name="TOTAL" dataDxfId="14">
      <calculatedColumnFormula>IF(AND(InvoiceItems[[#This Row],[QTY]]&lt;&gt;"",InvoiceItems[[#This Row],[UNIT PRICE]]&lt;&gt;""),(InvoiceItems[[#This Row],[QTY]]*InvoiceItems[[#This Row],[UNIT PRICE]])-InvoiceItems[[#This Row],[DISCOUNT]],"")</calculatedColumnFormula>
    </tableColumn>
  </tableColumns>
  <tableStyleInfo name="Table Style 4" showFirstColumn="0" showLastColumn="0" showRowStripes="1" showColumnStripes="0"/>
  <extLst>
    <ext xmlns:x14="http://schemas.microsoft.com/office/spreadsheetml/2009/9/main" uri="{504A1905-F514-4f6f-8877-14C23A59335A}">
      <x14:table altTextSummary="Enter Date, Item #, Description, Quantity, Unit Price, &amp; Discount in this table. Total is automatically calculated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ustomerList" displayName="CustomerList" ref="B2:K4" headerRowDxfId="13" dataDxfId="12" totalsRowDxfId="10" tableBorderDxfId="11" headerRowCellStyle="Normal">
  <autoFilter ref="B2:K4" xr:uid="{00000000-0009-0000-0100-000001000000}"/>
  <tableColumns count="10">
    <tableColumn id="2" xr3:uid="{00000000-0010-0000-0100-000002000000}" name="COMPANY NAME" dataDxfId="9"/>
    <tableColumn id="3" xr3:uid="{00000000-0010-0000-0100-000003000000}" name="CONTACT INFO" dataDxfId="8"/>
    <tableColumn id="4" xr3:uid="{00000000-0010-0000-0100-000004000000}" name="ADDRESS" dataDxfId="7"/>
    <tableColumn id="1" xr3:uid="{00000000-0010-0000-0100-000001000000}" name="ADDRESS2" dataDxfId="6"/>
    <tableColumn id="5" xr3:uid="{00000000-0010-0000-0100-000005000000}" name="CITY" dataDxfId="5"/>
    <tableColumn id="6" xr3:uid="{00000000-0010-0000-0100-000006000000}" name="STATE" dataDxfId="4"/>
    <tableColumn id="7" xr3:uid="{00000000-0010-0000-0100-000007000000}" name="ZIP CODE" dataDxfId="3"/>
    <tableColumn id="8" xr3:uid="{00000000-0010-0000-0100-000008000000}" name="PHONE" dataDxfId="2" dataCellStyle="Phone"/>
    <tableColumn id="10" xr3:uid="{00000000-0010-0000-0100-00000A000000}" name="EMAIL" dataDxfId="1"/>
    <tableColumn id="11" xr3:uid="{00000000-0010-0000-0100-00000B000000}" name="FAX" dataDxfId="0" dataCellStyle="Phone"/>
  </tableColumns>
  <tableStyleInfo name="Table Style 4" showFirstColumn="0" showLastColumn="0" showRowStripes="1" showColumnStripes="0"/>
  <extLst>
    <ext xmlns:x14="http://schemas.microsoft.com/office/spreadsheetml/2009/9/main" uri="{504A1905-F514-4f6f-8877-14C23A59335A}">
      <x14:table altTextSummary="Enter customer details such as Company Name, Contact Name, Address, Phone, Email, &amp; Fax number in this table"/>
    </ext>
  </extLst>
</table>
</file>

<file path=xl/theme/theme11.xml><?xml version="1.0" encoding="utf-8"?>
<a:theme xmlns:a="http://schemas.openxmlformats.org/drawingml/2006/main" name="Office Theme">
  <a:themeElements>
    <a:clrScheme name="Commercial Invoice">
      <a:dk1>
        <a:srgbClr val="000000"/>
      </a:dk1>
      <a:lt1>
        <a:srgbClr val="FFFFFF"/>
      </a:lt1>
      <a:dk2>
        <a:srgbClr val="6F6F6F"/>
      </a:dk2>
      <a:lt2>
        <a:srgbClr val="E7E6E6"/>
      </a:lt2>
      <a:accent1>
        <a:srgbClr val="E1BF49"/>
      </a:accent1>
      <a:accent2>
        <a:srgbClr val="B8B8B8"/>
      </a:accent2>
      <a:accent3>
        <a:srgbClr val="8BBC58"/>
      </a:accent3>
      <a:accent4>
        <a:srgbClr val="5097C7"/>
      </a:accent4>
      <a:accent5>
        <a:srgbClr val="E08587"/>
      </a:accent5>
      <a:accent6>
        <a:srgbClr val="D189FC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&#65279;<?xml version="1.0" encoding="utf-8"?><Relationships xmlns="http://schemas.openxmlformats.org/package/2006/relationships"><Relationship Type="http://schemas.openxmlformats.org/officeDocument/2006/relationships/table" Target="/xl/tables/table12.xml" Id="rId7" /><Relationship Type="http://schemas.openxmlformats.org/officeDocument/2006/relationships/drawing" Target="/xl/drawings/drawing12.xml" Id="rId6" /><Relationship Type="http://schemas.openxmlformats.org/officeDocument/2006/relationships/printerSettings" Target="/xl/printerSettings/printerSettings12.bin" Id="rId5" /><Relationship Type="http://schemas.openxmlformats.org/officeDocument/2006/relationships/hyperlink" Target="http://www.tailspintoys.com/" TargetMode="External" Id="rId3" /><Relationship Type="http://schemas.openxmlformats.org/officeDocument/2006/relationships/hyperlink" Target="mailto:tailspin@interestingsite.com" TargetMode="External" Id="rId2" /><Relationship Type="http://schemas.openxmlformats.org/officeDocument/2006/relationships/hyperlink" Target="mailto:CustomerService@tailspintoys.com" TargetMode="External" Id="rId1" /><Relationship Type="http://schemas.openxmlformats.org/officeDocument/2006/relationships/hyperlink" Target="http://www.tailspintoys.com/" TargetMode="External" Id="rId4" /></Relationships>
</file>

<file path=xl/worksheets/_rels/sheet2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21.bin" Id="rId3" /><Relationship Type="http://schemas.openxmlformats.org/officeDocument/2006/relationships/table" Target="/xl/tables/table21.xml" Id="rId5" /><Relationship Type="http://schemas.openxmlformats.org/officeDocument/2006/relationships/drawing" Target="/xl/drawings/drawing21.xml" Id="rId4" /><Relationship Type="http://schemas.openxmlformats.org/officeDocument/2006/relationships/hyperlink" Target="mailto:mike@excellentwebsite.com" TargetMode="External" Id="rId2" /><Relationship Type="http://schemas.openxmlformats.org/officeDocument/2006/relationships/hyperlink" Target="mailto:contoso@websitegoeshere.com" TargetMode="External" Id="rId1" /></Relationships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249977111117893"/>
    <pageSetUpPr autoPageBreaks="0" fitToPage="1"/>
  </sheetPr>
  <dimension ref="B1:J19"/>
  <sheetViews>
    <sheetView showGridLines="0" tabSelected="1" zoomScaleNormal="100" workbookViewId="0"/>
  </sheetViews>
  <sheetFormatPr defaultColWidth="9.33203125" defaultRowHeight="30" customHeight="1" x14ac:dyDescent="0.45"/>
  <cols>
    <col min="1" max="1" width="2.6640625" customWidth="1"/>
    <col min="2" max="4" width="19.33203125" style="1" customWidth="1"/>
    <col min="5" max="5" width="22.1328125" style="1" customWidth="1"/>
    <col min="6" max="8" width="19.33203125" style="1" customWidth="1"/>
    <col min="9" max="9" width="2.6640625" customWidth="1"/>
    <col min="10" max="10" width="22.6640625" customWidth="1"/>
  </cols>
  <sheetData>
    <row r="1" spans="2:10" ht="22.05" customHeight="1" x14ac:dyDescent="0.45">
      <c r="B1" s="61" t="s">
        <v>0</v>
      </c>
      <c r="C1" s="62"/>
      <c r="D1" s="62"/>
      <c r="E1" s="46" t="s">
        <v>1</v>
      </c>
      <c r="F1" s="47" t="s">
        <v>57</v>
      </c>
      <c r="G1" s="59" t="s">
        <v>2</v>
      </c>
      <c r="H1" s="59"/>
      <c r="I1" s="4"/>
      <c r="J1" s="5" t="s">
        <v>3</v>
      </c>
    </row>
    <row r="2" spans="2:10" ht="29" customHeight="1" x14ac:dyDescent="0.45">
      <c r="B2" s="62"/>
      <c r="C2" s="62"/>
      <c r="D2" s="62"/>
      <c r="E2" s="48" t="s">
        <v>60</v>
      </c>
      <c r="F2" s="49" t="s">
        <v>58</v>
      </c>
      <c r="G2" s="60" t="s">
        <v>4</v>
      </c>
      <c r="H2" s="60"/>
      <c r="I2" s="4"/>
      <c r="J2" s="4"/>
    </row>
    <row r="3" spans="2:10" ht="30" customHeight="1" x14ac:dyDescent="0.45">
      <c r="B3" s="33"/>
      <c r="C3" s="33"/>
      <c r="D3" s="33"/>
      <c r="E3" s="34"/>
      <c r="F3" s="34"/>
      <c r="G3" s="35"/>
      <c r="H3" s="35"/>
      <c r="I3" s="4"/>
      <c r="J3" s="4"/>
    </row>
    <row r="4" spans="2:10" ht="30" customHeight="1" x14ac:dyDescent="0.45">
      <c r="B4" s="36" t="s">
        <v>5</v>
      </c>
      <c r="C4" s="37" t="s">
        <v>6</v>
      </c>
      <c r="D4" s="36" t="s">
        <v>7</v>
      </c>
      <c r="E4" s="38" t="str">
        <f>IFERROR(VLOOKUP(BillName,CustomerList[],8,FALSE),"")</f>
        <v>432-555-0178</v>
      </c>
      <c r="F4" s="38"/>
      <c r="G4" s="39" t="s">
        <v>8</v>
      </c>
      <c r="H4" s="40">
        <v>34567</v>
      </c>
    </row>
    <row r="5" spans="2:10" ht="30" customHeight="1" x14ac:dyDescent="0.45">
      <c r="B5" s="36" t="s">
        <v>9</v>
      </c>
      <c r="C5" s="37" t="str">
        <f>IFERROR(VLOOKUP(BillName,CustomerList[],3,FALSE),"")</f>
        <v>345 Cherry Street</v>
      </c>
      <c r="D5" s="36" t="s">
        <v>10</v>
      </c>
      <c r="E5" s="41" t="str">
        <f>IFERROR(VLOOKUP(BillName,CustomerList[],10,FALSE),"")</f>
        <v>432-555-0187</v>
      </c>
      <c r="F5" s="41"/>
      <c r="G5" s="39" t="s">
        <v>11</v>
      </c>
      <c r="H5" s="42">
        <f ca="1">TODAY()</f>
        <v>44915</v>
      </c>
    </row>
    <row r="6" spans="2:10" ht="30" customHeight="1" x14ac:dyDescent="0.45">
      <c r="B6" s="36"/>
      <c r="C6" s="37" t="str">
        <f>IF(VLOOKUP(BillName,CustomerList[],4,FALSE)&lt;&gt;"",VLOOKUP(BillName,CustomerList[],4,FALSE),IF(VLOOKUP(BillName,CustomerList[],5,FALSE)&lt;&gt;"",CONCATENATE(VLOOKUP(BillName,CustomerList[],5,FALSE),", ",VLOOKUP(BillName,CustomerList[],6,FALSE)," ",VLOOKUP(BillName,CustomerList[],7,FALSE)),CONCATENATE(VLOOKUP(BillName,CustomerList[],6,FALSE)," ",VLOOKUP(BillName,CustomerList[],7,FALSE))))</f>
        <v>Suite 123</v>
      </c>
      <c r="D6" s="36" t="s">
        <v>12</v>
      </c>
      <c r="E6" s="58" t="str">
        <f>IFERROR(VLOOKUP(BillName,CustomerList[],9,FALSE),"")</f>
        <v>mike@excellentwebsite.com</v>
      </c>
      <c r="F6" s="37"/>
      <c r="G6" s="39" t="s">
        <v>13</v>
      </c>
      <c r="H6" s="43" t="str">
        <f>IFERROR(VLOOKUP(BillName,CustomerList[],2,FALSE),"")</f>
        <v>Mike Gragg</v>
      </c>
    </row>
    <row r="7" spans="2:10" ht="30" customHeight="1" x14ac:dyDescent="0.45">
      <c r="B7" s="36"/>
      <c r="C7" s="37" t="str">
        <f>IF(VLOOKUP(BillName,CustomerList[],4,FALSE)="","",IF(VLOOKUP(BillName,CustomerList[],5,FALSE)&lt;&gt;"",CONCATENATE(VLOOKUP(BillName,CustomerList[],5,FALSE),", ",VLOOKUP(BillName,CustomerList[],6,FALSE)," ",VLOOKUP(BillName,CustomerList[],7,FALSE)),CONCATENATE(VLOOKUP(BillName,CustomerList[],6,FALSE)," ",VLOOKUP(BillName,CustomerList[],7,FALSE))))</f>
        <v>Albany, SD 12345</v>
      </c>
      <c r="D7" s="34"/>
      <c r="E7" s="34"/>
      <c r="F7" s="44"/>
      <c r="G7" s="45"/>
      <c r="H7" s="35"/>
    </row>
    <row r="8" spans="2:10" ht="30" customHeight="1" x14ac:dyDescent="0.45">
      <c r="B8" s="53" t="s">
        <v>14</v>
      </c>
      <c r="C8" s="54" t="s">
        <v>15</v>
      </c>
      <c r="D8" s="54" t="s">
        <v>16</v>
      </c>
      <c r="E8" s="55" t="s">
        <v>17</v>
      </c>
      <c r="F8" s="17" t="s">
        <v>18</v>
      </c>
      <c r="G8" s="17" t="s">
        <v>19</v>
      </c>
      <c r="H8" s="18" t="s">
        <v>20</v>
      </c>
    </row>
    <row r="9" spans="2:10" ht="30" customHeight="1" x14ac:dyDescent="0.45">
      <c r="B9" s="56">
        <f ca="1">TODAY()</f>
        <v>44915</v>
      </c>
      <c r="C9" s="57">
        <v>789807</v>
      </c>
      <c r="D9" s="57" t="s">
        <v>21</v>
      </c>
      <c r="E9" s="30">
        <v>4</v>
      </c>
      <c r="F9" s="31">
        <v>10</v>
      </c>
      <c r="G9" s="31">
        <v>2</v>
      </c>
      <c r="H9" s="32">
        <f>IF(AND(InvoiceItems[[#This Row],[QTY]]&lt;&gt;"",InvoiceItems[[#This Row],[UNIT PRICE]]&lt;&gt;""),(InvoiceItems[[#This Row],[QTY]]*InvoiceItems[[#This Row],[UNIT PRICE]])-InvoiceItems[[#This Row],[DISCOUNT]],"")</f>
        <v>38</v>
      </c>
    </row>
    <row r="10" spans="2:10" ht="30" customHeight="1" x14ac:dyDescent="0.45">
      <c r="B10" s="56"/>
      <c r="C10" s="57"/>
      <c r="D10" s="57"/>
      <c r="E10" s="30"/>
      <c r="F10" s="31"/>
      <c r="G10" s="31"/>
      <c r="H10" s="32" t="str">
        <f>IF(AND(InvoiceItems[[#This Row],[QTY]]&lt;&gt;"",InvoiceItems[[#This Row],[UNIT PRICE]]&lt;&gt;""),(InvoiceItems[[#This Row],[QTY]]*InvoiceItems[[#This Row],[UNIT PRICE]])-InvoiceItems[[#This Row],[DISCOUNT]],"")</f>
        <v/>
      </c>
    </row>
    <row r="11" spans="2:10" ht="30" customHeight="1" x14ac:dyDescent="0.45">
      <c r="B11" s="56"/>
      <c r="C11" s="57"/>
      <c r="D11" s="57"/>
      <c r="E11" s="30"/>
      <c r="F11" s="31"/>
      <c r="G11" s="31"/>
      <c r="H11" s="32" t="str">
        <f>IF(AND(InvoiceItems[[#This Row],[QTY]]&lt;&gt;"",InvoiceItems[[#This Row],[UNIT PRICE]]&lt;&gt;""),(InvoiceItems[[#This Row],[QTY]]*InvoiceItems[[#This Row],[UNIT PRICE]])-InvoiceItems[[#This Row],[DISCOUNT]],"")</f>
        <v/>
      </c>
    </row>
    <row r="12" spans="2:10" ht="30" customHeight="1" x14ac:dyDescent="0.45">
      <c r="B12" s="56"/>
      <c r="C12" s="57"/>
      <c r="D12" s="57"/>
      <c r="E12" s="30"/>
      <c r="F12" s="31"/>
      <c r="G12" s="31"/>
      <c r="H12" s="32" t="str">
        <f>IF(AND(InvoiceItems[[#This Row],[QTY]]&lt;&gt;"",InvoiceItems[[#This Row],[UNIT PRICE]]&lt;&gt;""),(InvoiceItems[[#This Row],[QTY]]*InvoiceItems[[#This Row],[UNIT PRICE]])-InvoiceItems[[#This Row],[DISCOUNT]],"")</f>
        <v/>
      </c>
    </row>
    <row r="13" spans="2:10" ht="30" customHeight="1" x14ac:dyDescent="0.45">
      <c r="B13" s="56"/>
      <c r="C13" s="57"/>
      <c r="D13" s="57"/>
      <c r="E13" s="30"/>
      <c r="F13" s="31"/>
      <c r="G13" s="31"/>
      <c r="H13" s="32" t="str">
        <f>IF(AND(InvoiceItems[[#This Row],[QTY]]&lt;&gt;"",InvoiceItems[[#This Row],[UNIT PRICE]]&lt;&gt;""),(InvoiceItems[[#This Row],[QTY]]*InvoiceItems[[#This Row],[UNIT PRICE]])-InvoiceItems[[#This Row],[DISCOUNT]],"")</f>
        <v/>
      </c>
    </row>
    <row r="14" spans="2:10" ht="30" customHeight="1" x14ac:dyDescent="0.45">
      <c r="B14" s="2"/>
      <c r="C14" s="2"/>
      <c r="D14" s="2"/>
      <c r="E14" s="2"/>
      <c r="F14" s="2"/>
      <c r="G14" s="13" t="s">
        <v>22</v>
      </c>
      <c r="H14" s="8">
        <f>SUM(InvoiceItems[TOTAL])</f>
        <v>38</v>
      </c>
    </row>
    <row r="15" spans="2:10" ht="30" customHeight="1" x14ac:dyDescent="0.45">
      <c r="B15" s="2"/>
      <c r="C15" s="2"/>
      <c r="D15" s="2"/>
      <c r="E15" s="2"/>
      <c r="F15" s="2"/>
      <c r="G15" s="14" t="s">
        <v>23</v>
      </c>
      <c r="H15" s="9">
        <v>8.8999999999999996E-2</v>
      </c>
    </row>
    <row r="16" spans="2:10" ht="30" customHeight="1" x14ac:dyDescent="0.45">
      <c r="B16" s="2"/>
      <c r="C16" s="2"/>
      <c r="D16" s="2"/>
      <c r="E16" s="2"/>
      <c r="F16" s="2"/>
      <c r="G16" s="14" t="s">
        <v>24</v>
      </c>
      <c r="H16" s="10">
        <f>InvoiceSubtotal*SalesTaxRate</f>
        <v>3.3819999999999997</v>
      </c>
    </row>
    <row r="17" spans="2:8" ht="30" customHeight="1" x14ac:dyDescent="0.45">
      <c r="B17" s="2"/>
      <c r="C17" s="2"/>
      <c r="D17" s="2"/>
      <c r="E17" s="2"/>
      <c r="F17" s="2"/>
      <c r="G17" s="15" t="s">
        <v>25</v>
      </c>
      <c r="H17" s="11">
        <v>5</v>
      </c>
    </row>
    <row r="18" spans="2:8" ht="30" customHeight="1" x14ac:dyDescent="0.45">
      <c r="B18" s="3" t="str">
        <f>"Make all checks payable to "&amp;UPPER(CompanyName)&amp;"."</f>
        <v>Make all checks payable to TAILSPIN TOYS.</v>
      </c>
      <c r="C18" s="3"/>
      <c r="D18" s="3"/>
      <c r="E18" s="3"/>
      <c r="F18" s="3"/>
      <c r="G18" s="16" t="s">
        <v>26</v>
      </c>
      <c r="H18" s="12">
        <v>0</v>
      </c>
    </row>
    <row r="19" spans="2:8" ht="30" customHeight="1" x14ac:dyDescent="0.45">
      <c r="B19" s="3" t="s">
        <v>59</v>
      </c>
      <c r="C19" s="3"/>
      <c r="D19" s="3"/>
      <c r="E19" s="3"/>
      <c r="F19" s="3"/>
      <c r="G19" s="19" t="s">
        <v>27</v>
      </c>
      <c r="H19" s="20">
        <f>InvoiceSubtotal+SalesTax+Shipping-Deposit</f>
        <v>46.381999999999998</v>
      </c>
    </row>
  </sheetData>
  <sheetProtection formatCells="0" formatColumns="0" formatRows="0" selectLockedCells="1" sort="0"/>
  <mergeCells count="3">
    <mergeCell ref="G1:H1"/>
    <mergeCell ref="G2:H2"/>
    <mergeCell ref="B1:D2"/>
  </mergeCells>
  <phoneticPr fontId="2" type="noConversion"/>
  <conditionalFormatting sqref="E6">
    <cfRule type="expression" dxfId="25" priority="1">
      <formula>$E$6&lt;&gt;""</formula>
    </cfRule>
  </conditionalFormatting>
  <dataValidations xWindow="956" yWindow="463" count="48">
    <dataValidation type="list" allowBlank="1" showInputMessage="1" prompt="Select customer name in this cell. Press ALT+DOWN ARROW to open drop-down list, then ENTER to make selection. Add more customers to Customer worksheet to expand selection list" sqref="C4" xr:uid="{00000000-0002-0000-0000-000000000000}">
      <formula1>CustomerLookup</formula1>
    </dataValidation>
    <dataValidation allowBlank="1" showInputMessage="1" showErrorMessage="1" prompt="Enter invoicing company address in this cell" sqref="E1" xr:uid="{00000000-0002-0000-0000-000001000000}"/>
    <dataValidation allowBlank="1" showInputMessage="1" showErrorMessage="1" prompt="Enter city, state, and zip code in this cell" sqref="E2" xr:uid="{00000000-0002-0000-0000-000002000000}"/>
    <dataValidation allowBlank="1" showInputMessage="1" showErrorMessage="1" prompt="Enter invoicing company phone number in this cell" sqref="F1" xr:uid="{00000000-0002-0000-0000-000003000000}"/>
    <dataValidation allowBlank="1" showInputMessage="1" showErrorMessage="1" prompt="Enter invoicing company fax number in this cell" sqref="F2" xr:uid="{00000000-0002-0000-0000-000004000000}"/>
    <dataValidation allowBlank="1" showInputMessage="1" showErrorMessage="1" prompt="Enter invoicing company email address in this cell" sqref="G1" xr:uid="{00000000-0002-0000-0000-000005000000}"/>
    <dataValidation allowBlank="1" showInputMessage="1" showErrorMessage="1" prompt="Enter invoicing company website in this cell" sqref="G2:H2" xr:uid="{00000000-0002-0000-0000-000006000000}"/>
    <dataValidation allowBlank="1" showInputMessage="1" showErrorMessage="1" prompt="Bill To information is automatically updated in rows 3 to 6, based on selection made in cell at right. Enter Invoice Number &amp; Invoice Date in cells H3 &amp; H4" sqref="B4" xr:uid="{00000000-0002-0000-0000-000007000000}"/>
    <dataValidation allowBlank="1" showInputMessage="1" showErrorMessage="1" prompt="Customer Phone number is automatically updated in cell at right" sqref="D4" xr:uid="{00000000-0002-0000-0000-000008000000}"/>
    <dataValidation allowBlank="1" showInputMessage="1" showErrorMessage="1" prompt="Customer Phone number is automatically updated in this cell " sqref="E4" xr:uid="{00000000-0002-0000-0000-000009000000}"/>
    <dataValidation allowBlank="1" showInputMessage="1" showErrorMessage="1" prompt="Customer Fax number is automatically updated in cell at right" sqref="D5" xr:uid="{00000000-0002-0000-0000-00000A000000}"/>
    <dataValidation allowBlank="1" showInputMessage="1" showErrorMessage="1" prompt="Customer Fax number is automatically updated in this cell" sqref="E5" xr:uid="{00000000-0002-0000-0000-00000B000000}"/>
    <dataValidation allowBlank="1" showInputMessage="1" showErrorMessage="1" prompt="Customer Email address is automatically updated in cell at right" sqref="D6" xr:uid="{00000000-0002-0000-0000-00000C000000}"/>
    <dataValidation allowBlank="1" showInputMessage="1" showErrorMessage="1" prompt="Enter Invoice number in cell at right" sqref="G4" xr:uid="{00000000-0002-0000-0000-00000D000000}"/>
    <dataValidation allowBlank="1" showInputMessage="1" showErrorMessage="1" prompt="Enter Invoice number in this cell" sqref="H4" xr:uid="{00000000-0002-0000-0000-00000E000000}"/>
    <dataValidation allowBlank="1" showInputMessage="1" showErrorMessage="1" prompt="Enter Invoice Date in cell at right" sqref="G5" xr:uid="{00000000-0002-0000-0000-00000F000000}"/>
    <dataValidation allowBlank="1" showInputMessage="1" showErrorMessage="1" prompt="Enter Invoice Date in this cell" sqref="H5" xr:uid="{00000000-0002-0000-0000-000010000000}"/>
    <dataValidation allowBlank="1" showInputMessage="1" showErrorMessage="1" prompt="Customer Contact name is automatically updated in cell at right " sqref="G6" xr:uid="{00000000-0002-0000-0000-000011000000}"/>
    <dataValidation allowBlank="1" showInputMessage="1" showErrorMessage="1" prompt="Customer Contact name is automatically updated in this cell" sqref="H6" xr:uid="{00000000-0002-0000-0000-000012000000}"/>
    <dataValidation allowBlank="1" showInputMessage="1" showErrorMessage="1" prompt="Enter Date in this column under this heading" sqref="B8" xr:uid="{00000000-0002-0000-0000-000013000000}"/>
    <dataValidation allowBlank="1" showInputMessage="1" showErrorMessage="1" prompt="Enter Item number in this column under this heading" sqref="C8" xr:uid="{00000000-0002-0000-0000-000014000000}"/>
    <dataValidation allowBlank="1" showInputMessage="1" showErrorMessage="1" prompt="Enter Description of item in this column under this heading" sqref="D8" xr:uid="{00000000-0002-0000-0000-000015000000}"/>
    <dataValidation allowBlank="1" showInputMessage="1" showErrorMessage="1" prompt="Enter Quantity in this column under this heading" sqref="E8" xr:uid="{00000000-0002-0000-0000-000016000000}"/>
    <dataValidation allowBlank="1" showInputMessage="1" showErrorMessage="1" prompt="Enter Unit Price in this column under this heading" sqref="F8" xr:uid="{00000000-0002-0000-0000-000017000000}"/>
    <dataValidation allowBlank="1" showInputMessage="1" showErrorMessage="1" prompt="Enter Discount in this column under this heading" sqref="G8" xr:uid="{00000000-0002-0000-0000-000018000000}"/>
    <dataValidation allowBlank="1" showInputMessage="1" showErrorMessage="1" prompt="Total is automatically calculated in this column under this heading" sqref="H8" xr:uid="{00000000-0002-0000-0000-000019000000}"/>
    <dataValidation allowBlank="1" showInputMessage="1" showErrorMessage="1" prompt="Invoice Subtotal is automatically calculated in cell at right" sqref="G14" xr:uid="{00000000-0002-0000-0000-00001A000000}"/>
    <dataValidation allowBlank="1" showInputMessage="1" showErrorMessage="1" prompt="Invoice Subtotal is automatically calculated in this cell" sqref="H14" xr:uid="{00000000-0002-0000-0000-00001B000000}"/>
    <dataValidation allowBlank="1" showInputMessage="1" showErrorMessage="1" prompt="Enter Tax Rate in cell at right" sqref="G15" xr:uid="{00000000-0002-0000-0000-00001C000000}"/>
    <dataValidation allowBlank="1" showInputMessage="1" showErrorMessage="1" prompt="Enter Tax Rate in this cell" sqref="H15" xr:uid="{00000000-0002-0000-0000-00001D000000}"/>
    <dataValidation allowBlank="1" showInputMessage="1" showErrorMessage="1" prompt="Sales Tax is automatically calculated in cell at right" sqref="G16" xr:uid="{00000000-0002-0000-0000-00001E000000}"/>
    <dataValidation allowBlank="1" showInputMessage="1" showErrorMessage="1" prompt="Sales Tax is automatically calculated in this cell" sqref="H16" xr:uid="{00000000-0002-0000-0000-00001F000000}"/>
    <dataValidation allowBlank="1" showInputMessage="1" showErrorMessage="1" prompt="Enter Shipping amount in cell at right" sqref="G17" xr:uid="{00000000-0002-0000-0000-000020000000}"/>
    <dataValidation allowBlank="1" showInputMessage="1" showErrorMessage="1" prompt="Enter Shipping amount in this cell" sqref="H17" xr:uid="{00000000-0002-0000-0000-000021000000}"/>
    <dataValidation allowBlank="1" showInputMessage="1" showErrorMessage="1" prompt="Enter amount of Deposit Received in cell at right" sqref="G18" xr:uid="{00000000-0002-0000-0000-000022000000}"/>
    <dataValidation allowBlank="1" showInputMessage="1" showErrorMessage="1" prompt="Enter amount of Deposit Received in this cell" sqref="H18" xr:uid="{00000000-0002-0000-0000-000023000000}"/>
    <dataValidation allowBlank="1" showInputMessage="1" showErrorMessage="1" prompt="Total is automatically calculated in cell at right" sqref="G19" xr:uid="{00000000-0002-0000-0000-000024000000}"/>
    <dataValidation allowBlank="1" showInputMessage="1" showErrorMessage="1" prompt="Total is automatically calculated in this cell" sqref="H19" xr:uid="{00000000-0002-0000-0000-000025000000}"/>
    <dataValidation allowBlank="1" showInputMessage="1" showErrorMessage="1" prompt="Company name is automatically appended in this cell" sqref="B18" xr:uid="{00000000-0002-0000-0000-000026000000}"/>
    <dataValidation allowBlank="1" showInputMessage="1" showErrorMessage="1" prompt="Enter number of days in which the Total is due and the interest charge percent within the text in this cell. Sample data is provided in the default template" sqref="B19" xr:uid="{00000000-0002-0000-0000-000027000000}"/>
    <dataValidation allowBlank="1" showInputMessage="1" showErrorMessage="1" prompt="Customer address is automatically updated in this cell" sqref="C5" xr:uid="{00000000-0002-0000-0000-000028000000}"/>
    <dataValidation allowBlank="1" showInputMessage="1" showErrorMessage="1" prompt="Customer address 2 is automatically updated in this cell" sqref="C6" xr:uid="{00000000-0002-0000-0000-000029000000}"/>
    <dataValidation allowBlank="1" showInputMessage="1" showErrorMessage="1" prompt="Customer city, state, and zip code are automatically updated in this cell" sqref="C7" xr:uid="{00000000-0002-0000-0000-00002A000000}"/>
    <dataValidation allowBlank="1" showInputMessage="1" showErrorMessage="1" prompt="Customer Email address is automatically updated in this cell" sqref="E6" xr:uid="{00000000-0002-0000-0000-00002B000000}"/>
    <dataValidation allowBlank="1" showInputMessage="1" showErrorMessage="1" prompt="Create a Commercial Invoice in this workbook. Enter company details in this worksheet and customer details in Customers worksheet. Select cell J1 to navigate to Customers worksheet" sqref="A1" xr:uid="{00000000-0002-0000-0000-00002C000000}"/>
    <dataValidation allowBlank="1" showInputMessage="1" showErrorMessage="1" prompt="Customer Address is automatically updated in cells C3:C6" sqref="B5:B7" xr:uid="{00000000-0002-0000-0000-00002F000000}"/>
    <dataValidation allowBlank="1" showInputMessage="1" showErrorMessage="1" prompt="Enter invoicing company name in this cell. Enter invoicing company details in cells D1 to G2 &amp; billing details in cells B3 to H5. Enter Invoice details in table starting in cell B7" sqref="B1" xr:uid="{00000000-0002-0000-0000-000030000000}"/>
    <dataValidation allowBlank="1" showInputMessage="1" showErrorMessage="1" prompt="Navigation link to Customers worksheet. This cell will not print" sqref="J1" xr:uid="{00000000-0002-0000-0000-000031000000}"/>
  </dataValidations>
  <hyperlinks>
    <hyperlink ref="G1" r:id="rId1" display="CustomerService@tailspintoys.com" xr:uid="{00000000-0004-0000-0000-000000000000}"/>
    <hyperlink ref="J1" location="Customers!A1" tooltip="Select to navigate to Customers worksheet" display="Customers" xr:uid="{00000000-0004-0000-0000-000003000000}"/>
    <hyperlink ref="G1:H1" r:id="rId2" display="tailspin@interestingsite.com" xr:uid="{827A1C82-3B3C-4978-8950-7AFF696333B1}"/>
    <hyperlink ref="G2:H2" r:id="rId3" tooltip="Select to view this website" display="www.tailspintoys.com" xr:uid="{00000000-0004-0000-0000-000002000000}"/>
    <hyperlink ref="G2" r:id="rId4" xr:uid="{00000000-0004-0000-0000-000001000000}"/>
  </hyperlinks>
  <printOptions horizontalCentered="1"/>
  <pageMargins left="0.25" right="0.25" top="0.75" bottom="0.75" header="0.3" footer="0.3"/>
  <pageSetup scale="70" fitToHeight="0" orientation="portrait" horizontalDpi="300" verticalDpi="300" r:id="rId5"/>
  <headerFooter differentFirst="1">
    <oddFooter>Page &amp;P of &amp;N</oddFooter>
  </headerFooter>
  <ignoredErrors>
    <ignoredError sqref="H10:H13" emptyCellReference="1"/>
  </ignoredErrors>
  <drawing r:id="rId6"/>
  <tableParts count="1">
    <tablePart r:id="rId7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/>
    <pageSetUpPr autoPageBreaks="0" fitToPage="1"/>
  </sheetPr>
  <dimension ref="B1:N4"/>
  <sheetViews>
    <sheetView showGridLines="0" zoomScaleNormal="100" workbookViewId="0"/>
  </sheetViews>
  <sheetFormatPr defaultColWidth="9.33203125" defaultRowHeight="30" customHeight="1" x14ac:dyDescent="0.45"/>
  <cols>
    <col min="1" max="1" width="2.6640625" customWidth="1"/>
    <col min="2" max="6" width="19.33203125" customWidth="1"/>
    <col min="7" max="7" width="9.46484375" customWidth="1"/>
    <col min="8" max="8" width="12" customWidth="1"/>
    <col min="9" max="9" width="19.33203125" customWidth="1"/>
    <col min="10" max="10" width="27.46484375" customWidth="1"/>
    <col min="11" max="11" width="19.33203125" customWidth="1"/>
    <col min="12" max="12" width="2.6640625" customWidth="1"/>
    <col min="13" max="13" width="22.6640625" customWidth="1"/>
  </cols>
  <sheetData>
    <row r="1" spans="2:14" ht="42" customHeight="1" x14ac:dyDescent="0.45">
      <c r="B1" s="50" t="s">
        <v>28</v>
      </c>
      <c r="K1" s="6"/>
      <c r="L1" s="6"/>
      <c r="M1" s="7" t="s">
        <v>29</v>
      </c>
      <c r="N1" s="6"/>
    </row>
    <row r="2" spans="2:14" ht="30" customHeight="1" x14ac:dyDescent="0.45">
      <c r="B2" s="52" t="s">
        <v>30</v>
      </c>
      <c r="C2" s="51" t="s">
        <v>31</v>
      </c>
      <c r="D2" s="51" t="s">
        <v>32</v>
      </c>
      <c r="E2" s="51" t="s">
        <v>33</v>
      </c>
      <c r="F2" s="51" t="s">
        <v>34</v>
      </c>
      <c r="G2" s="51" t="s">
        <v>35</v>
      </c>
      <c r="H2" s="51" t="s">
        <v>36</v>
      </c>
      <c r="I2" s="51" t="s">
        <v>37</v>
      </c>
      <c r="J2" s="51" t="s">
        <v>38</v>
      </c>
      <c r="K2" s="51" t="s">
        <v>39</v>
      </c>
    </row>
    <row r="3" spans="2:14" ht="30" customHeight="1" x14ac:dyDescent="0.45">
      <c r="B3" s="21" t="s">
        <v>6</v>
      </c>
      <c r="C3" s="22" t="s">
        <v>40</v>
      </c>
      <c r="D3" s="22" t="s">
        <v>41</v>
      </c>
      <c r="E3" s="22" t="s">
        <v>42</v>
      </c>
      <c r="F3" s="22" t="s">
        <v>43</v>
      </c>
      <c r="G3" s="22" t="s">
        <v>44</v>
      </c>
      <c r="H3" s="23">
        <v>12345</v>
      </c>
      <c r="I3" s="24" t="s">
        <v>45</v>
      </c>
      <c r="J3" s="25" t="s">
        <v>46</v>
      </c>
      <c r="K3" s="24" t="s">
        <v>47</v>
      </c>
    </row>
    <row r="4" spans="2:14" ht="30" customHeight="1" x14ac:dyDescent="0.45">
      <c r="B4" s="21" t="s">
        <v>48</v>
      </c>
      <c r="C4" s="26" t="s">
        <v>49</v>
      </c>
      <c r="D4" s="26" t="s">
        <v>50</v>
      </c>
      <c r="E4" s="26"/>
      <c r="F4" s="26" t="s">
        <v>51</v>
      </c>
      <c r="G4" s="26" t="s">
        <v>52</v>
      </c>
      <c r="H4" s="27" t="s">
        <v>53</v>
      </c>
      <c r="I4" s="28" t="s">
        <v>54</v>
      </c>
      <c r="J4" s="29" t="s">
        <v>55</v>
      </c>
      <c r="K4" s="28" t="s">
        <v>56</v>
      </c>
    </row>
  </sheetData>
  <sheetProtection formatCells="0" formatColumns="0" formatRows="0" insertColumns="0" insertRows="0" insertHyperlinks="0" deleteColumns="0" deleteRows="0" selectLockedCells="1" sort="0" autoFilter="0" pivotTables="0"/>
  <dataValidations count="13">
    <dataValidation allowBlank="1" showInputMessage="1" showErrorMessage="1" prompt="Enter customer details in this worksheet. Customer information entered is used in Commercial Invoice worksheet. Select cell M1 to navigate to Commercial Invoice worksheet" sqref="A1" xr:uid="{00000000-0002-0000-0100-000000000000}"/>
    <dataValidation allowBlank="1" showInputMessage="1" showErrorMessage="1" prompt="Title of this worksheet is in this cell" sqref="B1" xr:uid="{00000000-0002-0000-0100-000001000000}"/>
    <dataValidation allowBlank="1" showInputMessage="1" showErrorMessage="1" prompt="Enter Company Name in this column under this heading. Use heading filters to find specific entries" sqref="B2" xr:uid="{00000000-0002-0000-0100-000002000000}"/>
    <dataValidation allowBlank="1" showInputMessage="1" showErrorMessage="1" prompt="Enter Contact Name in this column under this heading" sqref="C2" xr:uid="{00000000-0002-0000-0100-000003000000}"/>
    <dataValidation allowBlank="1" showInputMessage="1" showErrorMessage="1" prompt="Enter Address in this column under this heading" sqref="D2" xr:uid="{00000000-0002-0000-0100-000004000000}"/>
    <dataValidation allowBlank="1" showInputMessage="1" showErrorMessage="1" prompt="Enter Address 2 in this column under this heading" sqref="E2" xr:uid="{00000000-0002-0000-0100-000005000000}"/>
    <dataValidation allowBlank="1" showInputMessage="1" showErrorMessage="1" prompt="Enter City in this column under this heading" sqref="F2" xr:uid="{00000000-0002-0000-0100-000006000000}"/>
    <dataValidation allowBlank="1" showInputMessage="1" showErrorMessage="1" prompt="Enter State in this column under this heading" sqref="G2" xr:uid="{00000000-0002-0000-0100-000007000000}"/>
    <dataValidation allowBlank="1" showInputMessage="1" showErrorMessage="1" prompt="Enter ZIP Code in this column under this heading" sqref="H2" xr:uid="{00000000-0002-0000-0100-000008000000}"/>
    <dataValidation allowBlank="1" showInputMessage="1" showErrorMessage="1" prompt="Enter Phone number in this column under this heading" sqref="I2" xr:uid="{00000000-0002-0000-0100-000009000000}"/>
    <dataValidation allowBlank="1" showInputMessage="1" showErrorMessage="1" prompt="Enter Email address in this column under this heading" sqref="J2" xr:uid="{00000000-0002-0000-0100-00000A000000}"/>
    <dataValidation allowBlank="1" showInputMessage="1" showErrorMessage="1" prompt="Enter Fax number in this column under this heading" sqref="K2" xr:uid="{00000000-0002-0000-0100-00000B000000}"/>
    <dataValidation allowBlank="1" showInputMessage="1" showErrorMessage="1" prompt="Navigation link to Commercial Invoice worksheet. This cell will not print" sqref="M1" xr:uid="{00000000-0002-0000-0100-00000C000000}"/>
  </dataValidations>
  <hyperlinks>
    <hyperlink ref="J4" r:id="rId1" xr:uid="{00000000-0004-0000-0100-000000000000}"/>
    <hyperlink ref="J3" r:id="rId2" xr:uid="{00000000-0004-0000-0100-000001000000}"/>
    <hyperlink ref="M1" location="'Commercial Invoice'!A1" tooltip="Select to navigate to Commercial Invoice worksheet" display="Commercial Invoice" xr:uid="{00000000-0004-0000-0100-000002000000}"/>
  </hyperlinks>
  <printOptions horizontalCentered="1"/>
  <pageMargins left="0.25" right="0.25" top="0.75" bottom="0.75" header="0.3" footer="0.3"/>
  <pageSetup scale="61" fitToHeight="0" orientation="landscape" r:id="rId3"/>
  <headerFooter differentFirst="1">
    <oddFooter>Page &amp;P of &amp;N</oddFooter>
  </headerFooter>
  <ignoredErrors>
    <ignoredError sqref="H4" numberStoredAsText="1"/>
  </ignoredErrors>
  <drawing r:id="rId4"/>
  <tableParts count="1">
    <tablePart r:id="rId5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TM00000028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ap:HeadingPairs>
  <ap:TitlesOfParts>
    <vt:vector baseType="lpstr" size="20">
      <vt:lpstr>Commercial Invoice</vt:lpstr>
      <vt:lpstr>Customers</vt:lpstr>
      <vt:lpstr>BillName</vt:lpstr>
      <vt:lpstr>ColumnTitle1</vt:lpstr>
      <vt:lpstr>CompanyName</vt:lpstr>
      <vt:lpstr>CustomerLookup</vt:lpstr>
      <vt:lpstr>Deposit</vt:lpstr>
      <vt:lpstr>InvoiceSubtotal</vt:lpstr>
      <vt:lpstr>'Commercial Invoice'!Print_Area</vt:lpstr>
      <vt:lpstr>Customers!Print_Area</vt:lpstr>
      <vt:lpstr>'Commercial Invoice'!Print_Titles</vt:lpstr>
      <vt:lpstr>Customers!Print_Titles</vt:lpstr>
      <vt:lpstr>RowTitleRegion1..C6</vt:lpstr>
      <vt:lpstr>RowTitleRegion2..E5</vt:lpstr>
      <vt:lpstr>RowTitleRegion3..H5</vt:lpstr>
      <vt:lpstr>RowTitleRegion4..H20</vt:lpstr>
      <vt:lpstr>SalesTax</vt:lpstr>
      <vt:lpstr>SalesTaxRate</vt:lpstr>
      <vt:lpstr>Shipping</vt:lpstr>
      <vt:lpstr>Title2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2022-12-20T22:38:04Z</dcterms:created>
  <dcterms:modified xsi:type="dcterms:W3CDTF">2022-12-20T22:38:31Z</dcterms:modified>
  <cp:category/>
  <cp:contentStatus/>
</cp:coreProperties>
</file>